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appas.INTERNAL\Desktop\TescoBusWebsite\TescobusWebsite\fleet\KPTA-2024\Pricing\"/>
    </mc:Choice>
  </mc:AlternateContent>
  <xr:revisionPtr revIDLastSave="0" documentId="13_ncr:1_{38BB47A3-30AD-47F8-88C8-A55F9F71E14B}" xr6:coauthVersionLast="47" xr6:coauthVersionMax="47" xr10:uidLastSave="{00000000-0000-0000-0000-000000000000}"/>
  <bookViews>
    <workbookView xWindow="-28920" yWindow="645" windowWidth="29040" windowHeight="15720" xr2:uid="{26EF7DB7-75F6-4459-96B6-E6CEE8D6A498}"/>
  </bookViews>
  <sheets>
    <sheet name="Order Page" sheetId="1" r:id="rId1"/>
    <sheet name="Options Page" sheetId="2" r:id="rId2"/>
  </sheets>
  <definedNames>
    <definedName name="_xlnm.Print_Titles" localSheetId="0">'Order Page'!$1:$13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0" i="1" l="1"/>
  <c r="E74" i="1"/>
  <c r="E73" i="1"/>
  <c r="E72" i="1"/>
  <c r="E71" i="1"/>
  <c r="E68" i="1"/>
  <c r="E67" i="1"/>
  <c r="E66" i="1"/>
  <c r="E65" i="1"/>
  <c r="E64" i="1"/>
  <c r="E63" i="1"/>
  <c r="E62" i="1"/>
  <c r="E61" i="1"/>
  <c r="E60" i="1"/>
  <c r="E59" i="1"/>
  <c r="E58" i="1"/>
  <c r="E57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A74" i="1"/>
  <c r="A73" i="1"/>
  <c r="A72" i="1"/>
  <c r="A61" i="1"/>
  <c r="A60" i="1"/>
  <c r="A59" i="1"/>
  <c r="A58" i="1"/>
  <c r="A57" i="1"/>
  <c r="E17" i="1"/>
  <c r="E16" i="1"/>
  <c r="E24" i="1" l="1"/>
  <c r="E23" i="1"/>
  <c r="A17" i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E27" i="2"/>
  <c r="E26" i="2"/>
  <c r="E25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4" i="2"/>
  <c r="E23" i="2"/>
  <c r="E22" i="2"/>
  <c r="E21" i="2"/>
  <c r="E20" i="2"/>
  <c r="E19" i="2"/>
  <c r="E18" i="2"/>
  <c r="A62" i="1" l="1"/>
  <c r="A63" i="1" s="1"/>
  <c r="A64" i="1" s="1"/>
  <c r="A65" i="1" s="1"/>
  <c r="A66" i="1" s="1"/>
  <c r="A67" i="1" s="1"/>
  <c r="A68" i="1" s="1"/>
  <c r="A69" i="1" s="1"/>
  <c r="A70" i="1" s="1"/>
  <c r="A71" i="1" s="1"/>
  <c r="E13" i="2"/>
  <c r="E12" i="2"/>
  <c r="E6" i="2" l="1"/>
  <c r="B6" i="2"/>
  <c r="E17" i="2"/>
  <c r="E16" i="2"/>
  <c r="E11" i="2"/>
  <c r="E9" i="2"/>
  <c r="E37" i="1"/>
  <c r="E36" i="1"/>
  <c r="E35" i="1"/>
  <c r="E34" i="1"/>
  <c r="E32" i="1"/>
  <c r="E30" i="1"/>
  <c r="E29" i="1"/>
  <c r="E26" i="1"/>
  <c r="E25" i="1"/>
  <c r="E22" i="1"/>
  <c r="E21" i="1"/>
  <c r="E20" i="1"/>
  <c r="E19" i="1"/>
  <c r="E18" i="1"/>
  <c r="E14" i="1"/>
  <c r="E41" i="2" l="1"/>
  <c r="E76" i="1" s="1"/>
  <c r="E75" i="1"/>
  <c r="E7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 Pappas</author>
  </authors>
  <commentList>
    <comment ref="B71" authorId="0" shapeId="0" xr:uid="{FB810616-A18C-4D5D-8175-3E4AA345676E}">
      <text>
        <r>
          <rPr>
            <b/>
            <sz val="9"/>
            <color indexed="81"/>
            <rFont val="Tahoma"/>
            <family val="2"/>
          </rPr>
          <t>Jeff Pappas: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(46.5" x 52" platform)</t>
        </r>
      </text>
    </comment>
  </commentList>
</comments>
</file>

<file path=xl/sharedStrings.xml><?xml version="1.0" encoding="utf-8"?>
<sst xmlns="http://schemas.openxmlformats.org/spreadsheetml/2006/main" count="115" uniqueCount="100">
  <si>
    <t>Qty</t>
  </si>
  <si>
    <t>Unit Price</t>
  </si>
  <si>
    <t>Category</t>
  </si>
  <si>
    <t>Description</t>
  </si>
  <si>
    <t>Additional Options Requested</t>
  </si>
  <si>
    <t>Total Vehicle Price</t>
  </si>
  <si>
    <t>Extended</t>
  </si>
  <si>
    <t>Additional Options</t>
  </si>
  <si>
    <t xml:space="preserve">Date </t>
  </si>
  <si>
    <t xml:space="preserve">Agency Signature </t>
  </si>
  <si>
    <t xml:space="preserve">Customer Name </t>
  </si>
  <si>
    <t xml:space="preserve">Email </t>
  </si>
  <si>
    <t xml:space="preserve">Phone </t>
  </si>
  <si>
    <t xml:space="preserve">Address </t>
  </si>
  <si>
    <t xml:space="preserve">Order Qty </t>
  </si>
  <si>
    <t xml:space="preserve">Seat Color </t>
  </si>
  <si>
    <t xml:space="preserve">Floor Color </t>
  </si>
  <si>
    <t>Additional Customer</t>
  </si>
  <si>
    <t>Requested Options</t>
  </si>
  <si>
    <t>Custom Graphics</t>
  </si>
  <si>
    <t>Stainless Steel Wheel Covers</t>
  </si>
  <si>
    <t>Twin Windows on Rear Wall</t>
  </si>
  <si>
    <t>Total Additional Options Requested</t>
  </si>
  <si>
    <t>per quote</t>
  </si>
  <si>
    <t>Exterior Graphics…(Basic)</t>
  </si>
  <si>
    <t>Base Vehicle</t>
  </si>
  <si>
    <t>For assistance, contact your TESCO representative or call 800-227-3572 or visit tescobus.com/fleet/kpta</t>
  </si>
  <si>
    <t>Upgrade from gas engine to diesel engine</t>
  </si>
  <si>
    <t>Additional 2 year/ 200k mile body structure warranty</t>
  </si>
  <si>
    <t>Raised floor</t>
  </si>
  <si>
    <t>Pair of wheel chocks</t>
  </si>
  <si>
    <t>Energy absorbing rear bumper</t>
  </si>
  <si>
    <t>ICS integrated child seat</t>
  </si>
  <si>
    <t>3.5 level seat covering</t>
  </si>
  <si>
    <t>Hard vinyl headliner covering</t>
  </si>
  <si>
    <t>Padded vinyl interior wall covering</t>
  </si>
  <si>
    <t>Add additional passenger seat</t>
  </si>
  <si>
    <t>Vinyl drivers seat</t>
  </si>
  <si>
    <t>Powered driver seat</t>
  </si>
  <si>
    <t>Power door locks &amp; windows</t>
  </si>
  <si>
    <t>Add additional wheelchair position</t>
  </si>
  <si>
    <t>Delete wheelchair position</t>
  </si>
  <si>
    <t>Add twin windows in the rear of shuttle bus</t>
  </si>
  <si>
    <t>Manual passenger door operation, credit for electric</t>
  </si>
  <si>
    <t>Upgrade to higher BTU AC system</t>
  </si>
  <si>
    <t>Credit for deletion of SS wheel simulators</t>
  </si>
  <si>
    <t>Clearance (height) signage for driver's view</t>
  </si>
  <si>
    <t>Add strobe light</t>
  </si>
  <si>
    <t>Dual ceiling grab rails</t>
  </si>
  <si>
    <t>Package shelves</t>
  </si>
  <si>
    <t>Overhead luggage rack w/ LED lighting</t>
  </si>
  <si>
    <t>PA w/ exterior speaker</t>
  </si>
  <si>
    <t>Destination sign front only - electronic</t>
  </si>
  <si>
    <t>Destination sign front and side  - electronic</t>
  </si>
  <si>
    <t>One oxygen tank holder - mounts to L-track</t>
  </si>
  <si>
    <t>Sleeping child check</t>
  </si>
  <si>
    <t>Bicycle rack mounted on front of bus</t>
  </si>
  <si>
    <t>Power mirrors</t>
  </si>
  <si>
    <t>Heated mirrors</t>
  </si>
  <si>
    <t>Lumbar driver's seat</t>
  </si>
  <si>
    <t>Fender mounted key storage tube</t>
  </si>
  <si>
    <t>Map lights above passenger seats</t>
  </si>
  <si>
    <t>Idle lock anti-theft device</t>
  </si>
  <si>
    <t>Rear mount LED strobe lights engage when braking</t>
  </si>
  <si>
    <t>Catalytic Convertor Theft Protection System</t>
  </si>
  <si>
    <t>Upgrade seats to 3 point seat belts</t>
  </si>
  <si>
    <t>Total KPTA Price</t>
  </si>
  <si>
    <t xml:space="preserve">Company </t>
  </si>
  <si>
    <t xml:space="preserve">Contact </t>
  </si>
  <si>
    <t>OPTIONS</t>
  </si>
  <si>
    <t>not available</t>
  </si>
  <si>
    <t>no charge</t>
  </si>
  <si>
    <t xml:space="preserve">Upgrade double seat to double mid-hi flip seat </t>
  </si>
  <si>
    <t xml:space="preserve">Upgrade single seat to single mid-hi flip seat </t>
  </si>
  <si>
    <t xml:space="preserve">All-in-one Wheelchair Securement System </t>
  </si>
  <si>
    <t>Fabric Upgrade Lvl 3 (per passenger)</t>
  </si>
  <si>
    <t>No food, smoke or drink stickers</t>
  </si>
  <si>
    <t>Vehicle height warning stickers</t>
  </si>
  <si>
    <t xml:space="preserve">Upgrade double rigid seat to double foldaway seat </t>
  </si>
  <si>
    <t>Move w/c positions to front load (require raised floor)</t>
  </si>
  <si>
    <t>Exterior paint color excluding white (non-metallic)</t>
  </si>
  <si>
    <t>CNG Conversion</t>
  </si>
  <si>
    <t>F550 4x4 Drive Train</t>
  </si>
  <si>
    <t>Two-way radio</t>
  </si>
  <si>
    <t>Upgrade wheelchair lift to 1000lbs (34" wide)</t>
  </si>
  <si>
    <t>Standard</t>
  </si>
  <si>
    <t>S.S. safety latches mounted to hold the lift door open</t>
  </si>
  <si>
    <t>24 &amp; 2 Bus Pricing</t>
  </si>
  <si>
    <t>KPTA Bid #11 - 24 &amp; 2 Bus</t>
  </si>
  <si>
    <t>Glaval Universal 24 Pass &amp; 2 W/C on Ford F550</t>
  </si>
  <si>
    <t>DarkGray</t>
  </si>
  <si>
    <t>KPTA Bid #12</t>
  </si>
  <si>
    <t>Rev 11/14/25</t>
  </si>
  <si>
    <t>Delete passenger seat (per seat)</t>
  </si>
  <si>
    <t>4 camera surveillance system - Angeltrax</t>
  </si>
  <si>
    <t>4 camera surveillance system - Safefleet</t>
  </si>
  <si>
    <t>8 camera surveillance system - Angeltrax</t>
  </si>
  <si>
    <t>8 camera surveillance system - Safefleet</t>
  </si>
  <si>
    <t xml:space="preserve">Under seat retractors for lap belts		</t>
  </si>
  <si>
    <t>37" wide w/c lift (800 lbs)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</si>
</sst>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2"/>
      <name val="Calibri"/>
      <family val="2"/>
      <scheme val="minor"/>
    </font>
    <font>
      <b/>
      <sz val="16"/>
      <color theme="2"/>
      <name val="Calibri"/>
      <family val="2"/>
      <scheme val="minor"/>
    </font>
    <font>
      <b/>
      <sz val="11"/>
      <color theme="2"/>
      <name val="Calibri"/>
      <family val="2"/>
      <scheme val="minor"/>
    </font>
    <font>
      <i/>
      <sz val="11"/>
      <color theme="2"/>
      <name val="Calibri"/>
      <family val="2"/>
      <scheme val="minor"/>
    </font>
    <font>
      <b/>
      <sz val="11"/>
      <color theme="2" tint="-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56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0" fillId="2" borderId="2" xfId="0" applyFill="1" applyBorder="1"/>
    <xf numFmtId="0" fontId="2" fillId="2" borderId="2" xfId="0" applyFont="1" applyFill="1" applyBorder="1"/>
    <xf numFmtId="0" fontId="4" fillId="2" borderId="0" xfId="0" applyFont="1" applyFill="1"/>
    <xf numFmtId="0" fontId="4" fillId="2" borderId="1" xfId="0" applyFont="1" applyFill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right"/>
    </xf>
    <xf numFmtId="8" fontId="0" fillId="3" borderId="0" xfId="0" applyNumberFormat="1" applyFill="1"/>
    <xf numFmtId="8" fontId="0" fillId="3" borderId="0" xfId="0" applyNumberFormat="1" applyFill="1" applyAlignment="1">
      <alignment horizontal="right"/>
    </xf>
    <xf numFmtId="0" fontId="0" fillId="3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4" fillId="5" borderId="0" xfId="0" applyFont="1" applyFill="1" applyAlignment="1">
      <alignment horizontal="center"/>
    </xf>
    <xf numFmtId="0" fontId="0" fillId="2" borderId="1" xfId="0" applyFill="1" applyBorder="1"/>
    <xf numFmtId="0" fontId="4" fillId="2" borderId="0" xfId="0" applyFont="1" applyFill="1" applyAlignment="1">
      <alignment horizontal="right"/>
    </xf>
    <xf numFmtId="0" fontId="0" fillId="6" borderId="0" xfId="0" applyFill="1"/>
    <xf numFmtId="0" fontId="1" fillId="6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0" fillId="3" borderId="0" xfId="0" applyFill="1" applyAlignment="1">
      <alignment horizontal="right" vertical="center"/>
    </xf>
    <xf numFmtId="0" fontId="1" fillId="6" borderId="0" xfId="0" applyFont="1" applyFill="1" applyAlignment="1">
      <alignment horizontal="right" vertical="center"/>
    </xf>
    <xf numFmtId="0" fontId="2" fillId="3" borderId="0" xfId="0" applyFont="1" applyFill="1"/>
    <xf numFmtId="0" fontId="0" fillId="3" borderId="0" xfId="0" applyFill="1" applyAlignment="1">
      <alignment wrapText="1"/>
    </xf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4" borderId="0" xfId="0" applyFill="1" applyProtection="1">
      <protection locked="0"/>
    </xf>
    <xf numFmtId="0" fontId="0" fillId="0" borderId="0" xfId="0" applyAlignment="1" applyProtection="1">
      <alignment horizontal="left"/>
      <protection locked="0"/>
    </xf>
    <xf numFmtId="14" fontId="6" fillId="4" borderId="0" xfId="0" applyNumberFormat="1" applyFont="1" applyFill="1" applyProtection="1">
      <protection locked="0"/>
    </xf>
    <xf numFmtId="0" fontId="6" fillId="4" borderId="0" xfId="0" applyFont="1" applyFill="1" applyProtection="1">
      <protection locked="0"/>
    </xf>
    <xf numFmtId="0" fontId="4" fillId="2" borderId="2" xfId="0" applyFont="1" applyFill="1" applyBorder="1" applyAlignment="1">
      <alignment vertical="top"/>
    </xf>
    <xf numFmtId="0" fontId="3" fillId="2" borderId="0" xfId="0" applyFont="1" applyFill="1" applyAlignment="1">
      <alignment vertical="center"/>
    </xf>
    <xf numFmtId="44" fontId="0" fillId="3" borderId="0" xfId="1" applyFont="1" applyFill="1"/>
    <xf numFmtId="44" fontId="1" fillId="3" borderId="0" xfId="1" applyFont="1" applyFill="1" applyAlignment="1">
      <alignment vertical="center"/>
    </xf>
    <xf numFmtId="44" fontId="0" fillId="3" borderId="0" xfId="1" applyFont="1" applyFill="1" applyAlignment="1">
      <alignment vertical="center"/>
    </xf>
    <xf numFmtId="44" fontId="1" fillId="6" borderId="0" xfId="1" applyFont="1" applyFill="1" applyAlignment="1">
      <alignment vertical="center"/>
    </xf>
    <xf numFmtId="44" fontId="0" fillId="0" borderId="0" xfId="1" applyFont="1" applyProtection="1">
      <protection locked="0"/>
    </xf>
    <xf numFmtId="44" fontId="0" fillId="0" borderId="0" xfId="1" applyFont="1" applyAlignment="1" applyProtection="1">
      <alignment horizontal="right"/>
      <protection locked="0"/>
    </xf>
    <xf numFmtId="8" fontId="0" fillId="3" borderId="0" xfId="1" applyNumberFormat="1" applyFont="1" applyFill="1"/>
    <xf numFmtId="0" fontId="4" fillId="2" borderId="0" xfId="0" applyFont="1" applyFill="1" applyAlignment="1">
      <alignment horizontal="right" wrapText="1"/>
    </xf>
    <xf numFmtId="0" fontId="5" fillId="2" borderId="2" xfId="0" applyFont="1" applyFill="1" applyBorder="1" applyAlignment="1">
      <alignment vertical="center"/>
    </xf>
    <xf numFmtId="44" fontId="0" fillId="3" borderId="0" xfId="1" applyFont="1" applyFill="1" applyAlignment="1">
      <alignment horizontal="right"/>
    </xf>
    <xf numFmtId="0" fontId="0" fillId="3" borderId="0" xfId="0" applyFill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8" fontId="0" fillId="3" borderId="0" xfId="1" applyNumberFormat="1" applyFont="1" applyFill="1" applyAlignment="1">
      <alignment horizontal="right"/>
    </xf>
    <xf numFmtId="0" fontId="0" fillId="3" borderId="0" xfId="0" applyFill="1" applyAlignment="1">
      <alignment horizontal="left"/>
    </xf>
    <xf numFmtId="0" fontId="5" fillId="2" borderId="0" xfId="0" applyFont="1" applyFill="1" applyAlignment="1">
      <alignment horizontal="center" vertical="center"/>
    </xf>
    <xf numFmtId="0" fontId="0" fillId="4" borderId="0" xfId="0" applyFill="1" applyAlignment="1" applyProtection="1">
      <alignment horizontal="center"/>
      <protection locked="0"/>
    </xf>
    <xf numFmtId="0" fontId="3" fillId="2" borderId="0" xfId="0" applyFont="1" applyFill="1"/>
    <xf numFmtId="0" fontId="3" fillId="2" borderId="2" xfId="0" applyFont="1" applyFill="1" applyBorder="1" applyAlignment="1">
      <alignment horizontal="left"/>
    </xf>
    <xf numFmtId="0" fontId="3" fillId="5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76201</xdr:rowOff>
    </xdr:from>
    <xdr:to>
      <xdr:col>1</xdr:col>
      <xdr:colOff>1428750</xdr:colOff>
      <xdr:row>2</xdr:row>
      <xdr:rowOff>228272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2F600B-D56B-48B6-B0FF-D57ABF700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76201"/>
          <a:ext cx="2276474" cy="685471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180975</xdr:colOff>
      <xdr:row>0</xdr:row>
      <xdr:rowOff>58294</xdr:rowOff>
    </xdr:from>
    <xdr:to>
      <xdr:col>5</xdr:col>
      <xdr:colOff>57150</xdr:colOff>
      <xdr:row>4</xdr:row>
      <xdr:rowOff>228600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31F0FC4-A8E1-8BA2-3E90-8E969E34E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2050" y="58294"/>
          <a:ext cx="1647825" cy="1237106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1524000</xdr:colOff>
      <xdr:row>1</xdr:row>
      <xdr:rowOff>1</xdr:rowOff>
    </xdr:from>
    <xdr:to>
      <xdr:col>3</xdr:col>
      <xdr:colOff>80658</xdr:colOff>
      <xdr:row>3</xdr:row>
      <xdr:rowOff>133350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26F2D364-72D4-B848-F809-521025CE7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7925" y="266701"/>
          <a:ext cx="2423808" cy="6667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104775</xdr:rowOff>
    </xdr:from>
    <xdr:to>
      <xdr:col>1</xdr:col>
      <xdr:colOff>1190624</xdr:colOff>
      <xdr:row>2</xdr:row>
      <xdr:rowOff>256846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74A324E-57CF-474B-AE91-9527118D2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04775"/>
          <a:ext cx="2276474" cy="6854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0D79A-2DC1-4B7E-A92B-4C13F982906D}">
  <sheetPr>
    <pageSetUpPr fitToPage="1"/>
  </sheetPr>
  <dimension ref="A1:F82"/>
  <sheetViews>
    <sheetView tabSelected="1" workbookViewId="0">
      <selection activeCell="K9" sqref="K9"/>
    </sheetView>
  </sheetViews>
  <sheetFormatPr defaultRowHeight="15" x14ac:dyDescent="0.25"/>
  <cols>
    <col min="1" max="1" width="13.85546875" customWidth="1"/>
    <col min="2" max="2" width="48.85546875" customWidth="1"/>
    <col min="4" max="4" width="13" customWidth="1"/>
    <col min="5" max="5" width="13.5703125" customWidth="1"/>
    <col min="6" max="6" width="1.85546875" customWidth="1"/>
  </cols>
  <sheetData>
    <row r="1" spans="1:6" ht="21" x14ac:dyDescent="0.35">
      <c r="A1" s="1"/>
      <c r="B1" s="1"/>
      <c r="C1" s="3"/>
      <c r="D1" s="1"/>
      <c r="E1" s="1"/>
      <c r="F1" s="1"/>
    </row>
    <row r="2" spans="1:6" ht="21" x14ac:dyDescent="0.35">
      <c r="A2" s="1"/>
      <c r="B2" s="1"/>
      <c r="C2" s="3"/>
      <c r="D2" s="2"/>
      <c r="E2" s="2"/>
      <c r="F2" s="1"/>
    </row>
    <row r="3" spans="1:6" ht="21" x14ac:dyDescent="0.35">
      <c r="A3" s="1"/>
      <c r="B3" s="1"/>
      <c r="C3" s="3"/>
      <c r="D3" s="2"/>
      <c r="E3" s="2"/>
      <c r="F3" s="1"/>
    </row>
    <row r="4" spans="1:6" ht="21" x14ac:dyDescent="0.35">
      <c r="A4" s="52" t="s">
        <v>91</v>
      </c>
      <c r="B4" s="52"/>
      <c r="C4" s="6"/>
      <c r="D4" s="2"/>
      <c r="E4" s="2"/>
      <c r="F4" s="1"/>
    </row>
    <row r="5" spans="1:6" ht="21" customHeight="1" thickBot="1" x14ac:dyDescent="0.4">
      <c r="A5" s="53" t="s">
        <v>87</v>
      </c>
      <c r="B5" s="53"/>
      <c r="C5" s="5"/>
      <c r="D5" s="5"/>
      <c r="E5" s="5"/>
      <c r="F5" s="4"/>
    </row>
    <row r="6" spans="1:6" ht="9.75" customHeight="1" x14ac:dyDescent="0.25">
      <c r="A6" s="8"/>
      <c r="B6" s="8"/>
      <c r="C6" s="24"/>
      <c r="D6" s="24"/>
      <c r="E6" s="24"/>
      <c r="F6" s="8"/>
    </row>
    <row r="7" spans="1:6" x14ac:dyDescent="0.25">
      <c r="A7" s="9" t="s">
        <v>67</v>
      </c>
      <c r="B7" s="26"/>
      <c r="C7" s="8"/>
      <c r="D7" s="9" t="s">
        <v>8</v>
      </c>
      <c r="E7" s="27"/>
      <c r="F7" s="8"/>
    </row>
    <row r="8" spans="1:6" x14ac:dyDescent="0.25">
      <c r="A8" s="9" t="s">
        <v>68</v>
      </c>
      <c r="B8" s="26"/>
      <c r="C8" s="8"/>
      <c r="D8" s="9" t="s">
        <v>14</v>
      </c>
      <c r="E8" s="26"/>
      <c r="F8" s="8"/>
    </row>
    <row r="9" spans="1:6" x14ac:dyDescent="0.25">
      <c r="A9" s="9" t="s">
        <v>11</v>
      </c>
      <c r="B9" s="26"/>
      <c r="C9" s="8"/>
      <c r="D9" s="9"/>
      <c r="E9" s="8"/>
      <c r="F9" s="8"/>
    </row>
    <row r="10" spans="1:6" x14ac:dyDescent="0.25">
      <c r="A10" s="9" t="s">
        <v>12</v>
      </c>
      <c r="B10" s="26"/>
      <c r="C10" s="8"/>
      <c r="D10" s="9" t="s">
        <v>15</v>
      </c>
      <c r="E10" s="26"/>
      <c r="F10" s="8"/>
    </row>
    <row r="11" spans="1:6" x14ac:dyDescent="0.25">
      <c r="A11" s="9" t="s">
        <v>13</v>
      </c>
      <c r="B11" s="26"/>
      <c r="C11" s="8"/>
      <c r="D11" s="9" t="s">
        <v>16</v>
      </c>
      <c r="E11" s="8" t="s">
        <v>90</v>
      </c>
      <c r="F11" s="8"/>
    </row>
    <row r="12" spans="1:6" x14ac:dyDescent="0.25">
      <c r="A12" s="8"/>
      <c r="B12" s="26"/>
      <c r="C12" s="8"/>
      <c r="D12" s="8"/>
      <c r="E12" s="8"/>
      <c r="F12" s="8"/>
    </row>
    <row r="13" spans="1:6" x14ac:dyDescent="0.25">
      <c r="A13" s="7" t="s">
        <v>2</v>
      </c>
      <c r="B13" s="7" t="s">
        <v>3</v>
      </c>
      <c r="C13" s="7" t="s">
        <v>0</v>
      </c>
      <c r="D13" s="7" t="s">
        <v>1</v>
      </c>
      <c r="E13" s="7" t="s">
        <v>6</v>
      </c>
      <c r="F13" s="16"/>
    </row>
    <row r="14" spans="1:6" s="47" customFormat="1" ht="20.100000000000001" customHeight="1" x14ac:dyDescent="0.25">
      <c r="A14" s="45" t="s">
        <v>25</v>
      </c>
      <c r="B14" s="20" t="s">
        <v>89</v>
      </c>
      <c r="C14" s="46">
        <v>1</v>
      </c>
      <c r="D14" s="37">
        <v>157970</v>
      </c>
      <c r="E14" s="37">
        <f>+C14*D14</f>
        <v>157970</v>
      </c>
      <c r="F14" s="20"/>
    </row>
    <row r="15" spans="1:6" ht="30" customHeight="1" x14ac:dyDescent="0.25">
      <c r="A15" s="54" t="s">
        <v>69</v>
      </c>
      <c r="B15" s="54"/>
      <c r="C15" s="54"/>
      <c r="D15" s="54"/>
      <c r="E15" s="54"/>
      <c r="F15" s="54"/>
    </row>
    <row r="16" spans="1:6" x14ac:dyDescent="0.25">
      <c r="A16" s="12">
        <v>1</v>
      </c>
      <c r="B16" s="8" t="s">
        <v>27</v>
      </c>
      <c r="C16" s="28"/>
      <c r="D16" s="48">
        <v>11603</v>
      </c>
      <c r="E16" s="35">
        <f t="shared" ref="E16:E24" si="0">+C16*D16</f>
        <v>0</v>
      </c>
      <c r="F16" s="8"/>
    </row>
    <row r="17" spans="1:6" x14ac:dyDescent="0.25">
      <c r="A17" s="12">
        <f t="shared" ref="A17:A74" si="1">+A16+1</f>
        <v>2</v>
      </c>
      <c r="B17" s="8" t="s">
        <v>81</v>
      </c>
      <c r="C17" s="28"/>
      <c r="D17" s="48">
        <v>44565</v>
      </c>
      <c r="E17" s="35">
        <f t="shared" si="0"/>
        <v>0</v>
      </c>
      <c r="F17" s="8"/>
    </row>
    <row r="18" spans="1:6" x14ac:dyDescent="0.25">
      <c r="A18" s="12">
        <f t="shared" si="1"/>
        <v>3</v>
      </c>
      <c r="B18" s="8" t="s">
        <v>28</v>
      </c>
      <c r="C18" s="28"/>
      <c r="D18" s="41">
        <v>9500</v>
      </c>
      <c r="E18" s="35">
        <f t="shared" si="0"/>
        <v>0</v>
      </c>
      <c r="F18" s="8"/>
    </row>
    <row r="19" spans="1:6" x14ac:dyDescent="0.25">
      <c r="A19" s="12">
        <f t="shared" si="1"/>
        <v>4</v>
      </c>
      <c r="B19" s="8" t="s">
        <v>29</v>
      </c>
      <c r="C19" s="28"/>
      <c r="D19" s="41">
        <v>1595</v>
      </c>
      <c r="E19" s="35">
        <f t="shared" si="0"/>
        <v>0</v>
      </c>
      <c r="F19" s="8"/>
    </row>
    <row r="20" spans="1:6" x14ac:dyDescent="0.25">
      <c r="A20" s="12">
        <f t="shared" si="1"/>
        <v>5</v>
      </c>
      <c r="B20" s="8" t="s">
        <v>30</v>
      </c>
      <c r="C20" s="28"/>
      <c r="D20" s="41">
        <v>59</v>
      </c>
      <c r="E20" s="35">
        <f t="shared" si="0"/>
        <v>0</v>
      </c>
      <c r="F20" s="8"/>
    </row>
    <row r="21" spans="1:6" x14ac:dyDescent="0.25">
      <c r="A21" s="12">
        <f t="shared" si="1"/>
        <v>6</v>
      </c>
      <c r="B21" s="8" t="s">
        <v>31</v>
      </c>
      <c r="C21" s="28"/>
      <c r="D21" s="41">
        <v>2503</v>
      </c>
      <c r="E21" s="35">
        <f t="shared" si="0"/>
        <v>0</v>
      </c>
      <c r="F21" s="8"/>
    </row>
    <row r="22" spans="1:6" x14ac:dyDescent="0.25">
      <c r="A22" s="12">
        <f t="shared" si="1"/>
        <v>7</v>
      </c>
      <c r="B22" s="8" t="s">
        <v>78</v>
      </c>
      <c r="C22" s="28"/>
      <c r="D22" s="41">
        <v>960</v>
      </c>
      <c r="E22" s="35">
        <f t="shared" si="0"/>
        <v>0</v>
      </c>
      <c r="F22" s="8"/>
    </row>
    <row r="23" spans="1:6" x14ac:dyDescent="0.25">
      <c r="A23" s="12">
        <f t="shared" si="1"/>
        <v>8</v>
      </c>
      <c r="B23" s="8" t="s">
        <v>72</v>
      </c>
      <c r="C23" s="28"/>
      <c r="D23" s="11">
        <v>482</v>
      </c>
      <c r="E23" s="35">
        <f t="shared" si="0"/>
        <v>0</v>
      </c>
      <c r="F23" s="8"/>
    </row>
    <row r="24" spans="1:6" x14ac:dyDescent="0.25">
      <c r="A24" s="12">
        <f t="shared" si="1"/>
        <v>9</v>
      </c>
      <c r="B24" s="8" t="s">
        <v>73</v>
      </c>
      <c r="C24" s="28"/>
      <c r="D24" s="11">
        <v>501</v>
      </c>
      <c r="E24" s="35">
        <f t="shared" si="0"/>
        <v>0</v>
      </c>
      <c r="F24" s="8"/>
    </row>
    <row r="25" spans="1:6" x14ac:dyDescent="0.25">
      <c r="A25" s="12">
        <f t="shared" si="1"/>
        <v>10</v>
      </c>
      <c r="B25" s="8" t="s">
        <v>32</v>
      </c>
      <c r="C25" s="28"/>
      <c r="D25" s="41">
        <v>1612</v>
      </c>
      <c r="E25" s="35">
        <f>+C25*D25</f>
        <v>0</v>
      </c>
      <c r="F25" s="8"/>
    </row>
    <row r="26" spans="1:6" x14ac:dyDescent="0.25">
      <c r="A26" s="12">
        <f t="shared" si="1"/>
        <v>11</v>
      </c>
      <c r="B26" s="8" t="s">
        <v>33</v>
      </c>
      <c r="C26" s="28"/>
      <c r="D26" s="41">
        <v>3094</v>
      </c>
      <c r="E26" s="35">
        <f t="shared" ref="E26:E30" si="2">+C26*D26</f>
        <v>0</v>
      </c>
      <c r="F26" s="8"/>
    </row>
    <row r="27" spans="1:6" x14ac:dyDescent="0.25">
      <c r="A27" s="12">
        <f t="shared" si="1"/>
        <v>12</v>
      </c>
      <c r="B27" s="8" t="s">
        <v>34</v>
      </c>
      <c r="C27" s="28"/>
      <c r="D27" s="44" t="s">
        <v>70</v>
      </c>
      <c r="E27" s="35"/>
      <c r="F27" s="8"/>
    </row>
    <row r="28" spans="1:6" x14ac:dyDescent="0.25">
      <c r="A28" s="12">
        <f t="shared" si="1"/>
        <v>13</v>
      </c>
      <c r="B28" s="8" t="s">
        <v>35</v>
      </c>
      <c r="C28" s="28"/>
      <c r="D28" s="41" t="s">
        <v>71</v>
      </c>
      <c r="E28" s="35"/>
      <c r="F28" s="8"/>
    </row>
    <row r="29" spans="1:6" x14ac:dyDescent="0.25">
      <c r="A29" s="12">
        <f t="shared" si="1"/>
        <v>14</v>
      </c>
      <c r="B29" s="8" t="s">
        <v>36</v>
      </c>
      <c r="C29" s="28"/>
      <c r="D29" s="41">
        <v>598</v>
      </c>
      <c r="E29" s="35">
        <f t="shared" si="2"/>
        <v>0</v>
      </c>
      <c r="F29" s="8"/>
    </row>
    <row r="30" spans="1:6" x14ac:dyDescent="0.25">
      <c r="A30" s="12">
        <f t="shared" si="1"/>
        <v>15</v>
      </c>
      <c r="B30" s="8" t="s">
        <v>93</v>
      </c>
      <c r="C30" s="28"/>
      <c r="D30" s="41">
        <v>-565</v>
      </c>
      <c r="E30" s="35">
        <f t="shared" si="2"/>
        <v>0</v>
      </c>
      <c r="F30" s="8"/>
    </row>
    <row r="31" spans="1:6" x14ac:dyDescent="0.25">
      <c r="A31" s="12">
        <f t="shared" si="1"/>
        <v>16</v>
      </c>
      <c r="B31" s="8" t="s">
        <v>37</v>
      </c>
      <c r="C31" s="28"/>
      <c r="D31" s="44" t="s">
        <v>71</v>
      </c>
      <c r="E31" s="35"/>
      <c r="F31" s="8"/>
    </row>
    <row r="32" spans="1:6" x14ac:dyDescent="0.25">
      <c r="A32" s="12">
        <f t="shared" si="1"/>
        <v>17</v>
      </c>
      <c r="B32" s="8" t="s">
        <v>38</v>
      </c>
      <c r="C32" s="28"/>
      <c r="D32" s="41">
        <v>3801</v>
      </c>
      <c r="E32" s="35">
        <f t="shared" ref="E32:E74" si="3">+C32*D32</f>
        <v>0</v>
      </c>
      <c r="F32" s="8"/>
    </row>
    <row r="33" spans="1:6" x14ac:dyDescent="0.25">
      <c r="A33" s="12">
        <f t="shared" si="1"/>
        <v>18</v>
      </c>
      <c r="B33" s="8" t="s">
        <v>39</v>
      </c>
      <c r="C33" s="28"/>
      <c r="D33" s="48" t="s">
        <v>85</v>
      </c>
      <c r="E33" s="35"/>
      <c r="F33" s="8"/>
    </row>
    <row r="34" spans="1:6" x14ac:dyDescent="0.25">
      <c r="A34" s="12">
        <f t="shared" si="1"/>
        <v>19</v>
      </c>
      <c r="B34" s="8" t="s">
        <v>79</v>
      </c>
      <c r="C34" s="28"/>
      <c r="D34" s="41">
        <v>959</v>
      </c>
      <c r="E34" s="35">
        <f t="shared" si="3"/>
        <v>0</v>
      </c>
      <c r="F34" s="8"/>
    </row>
    <row r="35" spans="1:6" x14ac:dyDescent="0.25">
      <c r="A35" s="12">
        <f t="shared" si="1"/>
        <v>20</v>
      </c>
      <c r="B35" s="8" t="s">
        <v>40</v>
      </c>
      <c r="C35" s="28"/>
      <c r="D35" s="41">
        <v>1992</v>
      </c>
      <c r="E35" s="35">
        <f t="shared" si="3"/>
        <v>0</v>
      </c>
      <c r="F35" s="8"/>
    </row>
    <row r="36" spans="1:6" x14ac:dyDescent="0.25">
      <c r="A36" s="12">
        <f t="shared" si="1"/>
        <v>21</v>
      </c>
      <c r="B36" s="8" t="s">
        <v>41</v>
      </c>
      <c r="C36" s="28"/>
      <c r="D36" s="41">
        <v>-1255</v>
      </c>
      <c r="E36" s="35">
        <f t="shared" si="3"/>
        <v>0</v>
      </c>
      <c r="F36" s="8"/>
    </row>
    <row r="37" spans="1:6" x14ac:dyDescent="0.25">
      <c r="A37" s="12">
        <f t="shared" si="1"/>
        <v>22</v>
      </c>
      <c r="B37" s="8" t="s">
        <v>42</v>
      </c>
      <c r="C37" s="28"/>
      <c r="D37" s="41">
        <v>254</v>
      </c>
      <c r="E37" s="35">
        <f t="shared" si="3"/>
        <v>0</v>
      </c>
      <c r="F37" s="8"/>
    </row>
    <row r="38" spans="1:6" x14ac:dyDescent="0.25">
      <c r="A38" s="12">
        <f t="shared" si="1"/>
        <v>23</v>
      </c>
      <c r="B38" s="8" t="s">
        <v>43</v>
      </c>
      <c r="C38" s="28"/>
      <c r="D38" s="44" t="s">
        <v>70</v>
      </c>
      <c r="E38" s="35"/>
      <c r="F38" s="8"/>
    </row>
    <row r="39" spans="1:6" x14ac:dyDescent="0.25">
      <c r="A39" s="12">
        <f t="shared" si="1"/>
        <v>24</v>
      </c>
      <c r="B39" s="8" t="s">
        <v>44</v>
      </c>
      <c r="C39" s="28"/>
      <c r="D39" s="48">
        <v>8965</v>
      </c>
      <c r="E39" s="35">
        <f t="shared" si="3"/>
        <v>0</v>
      </c>
      <c r="F39" s="8"/>
    </row>
    <row r="40" spans="1:6" x14ac:dyDescent="0.25">
      <c r="A40" s="12">
        <f t="shared" si="1"/>
        <v>25</v>
      </c>
      <c r="B40" s="8" t="s">
        <v>45</v>
      </c>
      <c r="C40" s="28"/>
      <c r="D40" s="41">
        <v>-595</v>
      </c>
      <c r="E40" s="35">
        <f t="shared" si="3"/>
        <v>0</v>
      </c>
      <c r="F40" s="8"/>
    </row>
    <row r="41" spans="1:6" x14ac:dyDescent="0.25">
      <c r="A41" s="12">
        <f t="shared" si="1"/>
        <v>26</v>
      </c>
      <c r="B41" s="8" t="s">
        <v>86</v>
      </c>
      <c r="C41" s="28"/>
      <c r="D41" s="41">
        <v>52</v>
      </c>
      <c r="E41" s="35">
        <f t="shared" si="3"/>
        <v>0</v>
      </c>
      <c r="F41" s="8"/>
    </row>
    <row r="42" spans="1:6" x14ac:dyDescent="0.25">
      <c r="A42" s="12">
        <f t="shared" si="1"/>
        <v>27</v>
      </c>
      <c r="B42" s="8" t="s">
        <v>46</v>
      </c>
      <c r="C42" s="28"/>
      <c r="D42" s="41">
        <v>33</v>
      </c>
      <c r="E42" s="35">
        <f t="shared" si="3"/>
        <v>0</v>
      </c>
      <c r="F42" s="8"/>
    </row>
    <row r="43" spans="1:6" x14ac:dyDescent="0.25">
      <c r="A43" s="12">
        <f t="shared" si="1"/>
        <v>28</v>
      </c>
      <c r="B43" s="8" t="s">
        <v>47</v>
      </c>
      <c r="C43" s="28"/>
      <c r="D43" s="41">
        <v>254</v>
      </c>
      <c r="E43" s="35">
        <f t="shared" si="3"/>
        <v>0</v>
      </c>
      <c r="F43" s="8"/>
    </row>
    <row r="44" spans="1:6" x14ac:dyDescent="0.25">
      <c r="A44" s="12">
        <f t="shared" si="1"/>
        <v>29</v>
      </c>
      <c r="B44" s="25" t="s">
        <v>48</v>
      </c>
      <c r="C44" s="28"/>
      <c r="D44" s="11">
        <v>460</v>
      </c>
      <c r="E44" s="35">
        <f t="shared" si="3"/>
        <v>0</v>
      </c>
      <c r="F44" s="8"/>
    </row>
    <row r="45" spans="1:6" x14ac:dyDescent="0.25">
      <c r="A45" s="12">
        <f t="shared" si="1"/>
        <v>30</v>
      </c>
      <c r="B45" s="8" t="s">
        <v>49</v>
      </c>
      <c r="C45" s="28"/>
      <c r="D45" s="11">
        <v>1215</v>
      </c>
      <c r="E45" s="35">
        <f t="shared" si="3"/>
        <v>0</v>
      </c>
      <c r="F45" s="8"/>
    </row>
    <row r="46" spans="1:6" x14ac:dyDescent="0.25">
      <c r="A46" s="12">
        <f t="shared" si="1"/>
        <v>31</v>
      </c>
      <c r="B46" s="8" t="s">
        <v>50</v>
      </c>
      <c r="C46" s="28"/>
      <c r="D46" s="41">
        <v>1690</v>
      </c>
      <c r="E46" s="35">
        <f t="shared" si="3"/>
        <v>0</v>
      </c>
      <c r="F46" s="8"/>
    </row>
    <row r="47" spans="1:6" x14ac:dyDescent="0.25">
      <c r="A47" s="12">
        <f t="shared" si="1"/>
        <v>32</v>
      </c>
      <c r="B47" s="8" t="s">
        <v>51</v>
      </c>
      <c r="C47" s="28"/>
      <c r="D47" s="41">
        <v>560</v>
      </c>
      <c r="E47" s="35">
        <f t="shared" si="3"/>
        <v>0</v>
      </c>
      <c r="F47" s="8"/>
    </row>
    <row r="48" spans="1:6" x14ac:dyDescent="0.25">
      <c r="A48" s="12">
        <f t="shared" si="1"/>
        <v>33</v>
      </c>
      <c r="B48" s="8" t="s">
        <v>52</v>
      </c>
      <c r="C48" s="28"/>
      <c r="D48" s="41">
        <v>5746</v>
      </c>
      <c r="E48" s="35">
        <f t="shared" si="3"/>
        <v>0</v>
      </c>
      <c r="F48" s="8"/>
    </row>
    <row r="49" spans="1:6" x14ac:dyDescent="0.25">
      <c r="A49" s="12">
        <f t="shared" si="1"/>
        <v>34</v>
      </c>
      <c r="B49" s="8" t="s">
        <v>53</v>
      </c>
      <c r="C49" s="28"/>
      <c r="D49" s="41">
        <v>9029</v>
      </c>
      <c r="E49" s="35">
        <f t="shared" si="3"/>
        <v>0</v>
      </c>
      <c r="F49" s="8"/>
    </row>
    <row r="50" spans="1:6" x14ac:dyDescent="0.25">
      <c r="A50" s="12">
        <f t="shared" si="1"/>
        <v>35</v>
      </c>
      <c r="B50" s="8" t="s">
        <v>80</v>
      </c>
      <c r="C50" s="28"/>
      <c r="D50" s="41">
        <v>11225</v>
      </c>
      <c r="E50" s="35">
        <f t="shared" si="3"/>
        <v>0</v>
      </c>
      <c r="F50" s="8"/>
    </row>
    <row r="51" spans="1:6" x14ac:dyDescent="0.25">
      <c r="A51" s="12">
        <f t="shared" si="1"/>
        <v>36</v>
      </c>
      <c r="B51" s="25" t="s">
        <v>54</v>
      </c>
      <c r="C51" s="28"/>
      <c r="D51" s="41">
        <v>566</v>
      </c>
      <c r="E51" s="35">
        <f t="shared" si="3"/>
        <v>0</v>
      </c>
      <c r="F51" s="8"/>
    </row>
    <row r="52" spans="1:6" x14ac:dyDescent="0.25">
      <c r="A52" s="12">
        <f t="shared" si="1"/>
        <v>37</v>
      </c>
      <c r="B52" s="8" t="s">
        <v>55</v>
      </c>
      <c r="C52" s="28"/>
      <c r="D52" s="41">
        <v>410</v>
      </c>
      <c r="E52" s="35">
        <f t="shared" si="3"/>
        <v>0</v>
      </c>
      <c r="F52" s="8"/>
    </row>
    <row r="53" spans="1:6" x14ac:dyDescent="0.25">
      <c r="A53" s="12">
        <f t="shared" si="1"/>
        <v>38</v>
      </c>
      <c r="B53" s="8" t="s">
        <v>56</v>
      </c>
      <c r="C53" s="28"/>
      <c r="D53" s="41">
        <v>3955</v>
      </c>
      <c r="E53" s="35">
        <f t="shared" si="3"/>
        <v>0</v>
      </c>
      <c r="F53" s="8"/>
    </row>
    <row r="54" spans="1:6" x14ac:dyDescent="0.25">
      <c r="A54" s="12">
        <f t="shared" si="1"/>
        <v>39</v>
      </c>
      <c r="B54" s="8" t="s">
        <v>57</v>
      </c>
      <c r="C54" s="28"/>
      <c r="D54" s="41">
        <v>1260</v>
      </c>
      <c r="E54" s="35">
        <f t="shared" si="3"/>
        <v>0</v>
      </c>
      <c r="F54" s="8"/>
    </row>
    <row r="55" spans="1:6" x14ac:dyDescent="0.25">
      <c r="A55" s="12">
        <f t="shared" si="1"/>
        <v>40</v>
      </c>
      <c r="B55" s="8" t="s">
        <v>58</v>
      </c>
      <c r="C55" s="28"/>
      <c r="D55" s="41">
        <v>1260</v>
      </c>
      <c r="E55" s="35">
        <f t="shared" si="3"/>
        <v>0</v>
      </c>
      <c r="F55" s="8"/>
    </row>
    <row r="56" spans="1:6" x14ac:dyDescent="0.25">
      <c r="A56" s="12">
        <f t="shared" si="1"/>
        <v>41</v>
      </c>
      <c r="B56" s="8" t="s">
        <v>59</v>
      </c>
      <c r="C56" s="28"/>
      <c r="D56" s="48" t="s">
        <v>85</v>
      </c>
      <c r="E56" s="35"/>
      <c r="F56" s="8"/>
    </row>
    <row r="57" spans="1:6" x14ac:dyDescent="0.25">
      <c r="A57" s="12">
        <f t="shared" si="1"/>
        <v>42</v>
      </c>
      <c r="B57" s="8" t="s">
        <v>94</v>
      </c>
      <c r="C57" s="28"/>
      <c r="D57" s="48">
        <v>5372</v>
      </c>
      <c r="E57" s="35">
        <f t="shared" si="3"/>
        <v>0</v>
      </c>
      <c r="F57" s="8"/>
    </row>
    <row r="58" spans="1:6" x14ac:dyDescent="0.25">
      <c r="A58" s="12">
        <f t="shared" si="1"/>
        <v>43</v>
      </c>
      <c r="B58" s="49" t="s">
        <v>95</v>
      </c>
      <c r="C58" s="28"/>
      <c r="D58" s="48">
        <v>6988</v>
      </c>
      <c r="E58" s="35">
        <f t="shared" si="3"/>
        <v>0</v>
      </c>
      <c r="F58" s="8"/>
    </row>
    <row r="59" spans="1:6" x14ac:dyDescent="0.25">
      <c r="A59" s="12">
        <f t="shared" si="1"/>
        <v>44</v>
      </c>
      <c r="B59" s="8" t="s">
        <v>96</v>
      </c>
      <c r="C59" s="28"/>
      <c r="D59" s="48">
        <v>8684</v>
      </c>
      <c r="E59" s="35">
        <f t="shared" si="3"/>
        <v>0</v>
      </c>
      <c r="F59" s="8"/>
    </row>
    <row r="60" spans="1:6" x14ac:dyDescent="0.25">
      <c r="A60" s="12">
        <f t="shared" si="1"/>
        <v>45</v>
      </c>
      <c r="B60" s="8" t="s">
        <v>97</v>
      </c>
      <c r="C60" s="28"/>
      <c r="D60" s="48">
        <v>11260</v>
      </c>
      <c r="E60" s="35">
        <f t="shared" si="3"/>
        <v>0</v>
      </c>
      <c r="F60" s="8"/>
    </row>
    <row r="61" spans="1:6" x14ac:dyDescent="0.25">
      <c r="A61" s="12">
        <f t="shared" si="1"/>
        <v>46</v>
      </c>
      <c r="B61" s="8" t="s">
        <v>82</v>
      </c>
      <c r="C61" s="28"/>
      <c r="D61" s="41">
        <v>2967</v>
      </c>
      <c r="E61" s="35">
        <f t="shared" si="3"/>
        <v>0</v>
      </c>
      <c r="F61" s="8"/>
    </row>
    <row r="62" spans="1:6" x14ac:dyDescent="0.25">
      <c r="A62" s="12">
        <f t="shared" si="1"/>
        <v>47</v>
      </c>
      <c r="B62" s="8" t="s">
        <v>60</v>
      </c>
      <c r="C62" s="28"/>
      <c r="D62" s="41">
        <v>48</v>
      </c>
      <c r="E62" s="35">
        <f t="shared" si="3"/>
        <v>0</v>
      </c>
      <c r="F62" s="8"/>
    </row>
    <row r="63" spans="1:6" x14ac:dyDescent="0.25">
      <c r="A63" s="12">
        <f t="shared" si="1"/>
        <v>48</v>
      </c>
      <c r="B63" s="8" t="s">
        <v>99</v>
      </c>
      <c r="C63" s="28"/>
      <c r="D63" s="48">
        <v>2755</v>
      </c>
      <c r="E63" s="35">
        <f t="shared" si="3"/>
        <v>0</v>
      </c>
      <c r="F63" s="8"/>
    </row>
    <row r="64" spans="1:6" x14ac:dyDescent="0.25">
      <c r="A64" s="12">
        <f t="shared" si="1"/>
        <v>49</v>
      </c>
      <c r="B64" s="8" t="s">
        <v>61</v>
      </c>
      <c r="C64" s="28"/>
      <c r="D64" s="48">
        <v>2067</v>
      </c>
      <c r="E64" s="35">
        <f t="shared" si="3"/>
        <v>0</v>
      </c>
      <c r="F64" s="8"/>
    </row>
    <row r="65" spans="1:6" x14ac:dyDescent="0.25">
      <c r="A65" s="12">
        <f t="shared" si="1"/>
        <v>50</v>
      </c>
      <c r="B65" s="8" t="s">
        <v>62</v>
      </c>
      <c r="C65" s="28"/>
      <c r="D65" s="41">
        <v>550</v>
      </c>
      <c r="E65" s="35">
        <f t="shared" si="3"/>
        <v>0</v>
      </c>
      <c r="F65" s="8"/>
    </row>
    <row r="66" spans="1:6" x14ac:dyDescent="0.25">
      <c r="A66" s="12">
        <f t="shared" si="1"/>
        <v>51</v>
      </c>
      <c r="B66" s="8" t="s">
        <v>63</v>
      </c>
      <c r="C66" s="28"/>
      <c r="D66" s="11">
        <v>330</v>
      </c>
      <c r="E66" s="35">
        <f t="shared" si="3"/>
        <v>0</v>
      </c>
      <c r="F66" s="8"/>
    </row>
    <row r="67" spans="1:6" x14ac:dyDescent="0.25">
      <c r="A67" s="12">
        <f t="shared" si="1"/>
        <v>52</v>
      </c>
      <c r="B67" s="8" t="s">
        <v>76</v>
      </c>
      <c r="C67" s="28"/>
      <c r="D67" s="41">
        <v>65</v>
      </c>
      <c r="E67" s="35">
        <f t="shared" si="3"/>
        <v>0</v>
      </c>
      <c r="F67" s="8"/>
    </row>
    <row r="68" spans="1:6" x14ac:dyDescent="0.25">
      <c r="A68" s="12">
        <f t="shared" si="1"/>
        <v>53</v>
      </c>
      <c r="B68" s="8" t="s">
        <v>77</v>
      </c>
      <c r="C68" s="28"/>
      <c r="D68" s="41">
        <v>31</v>
      </c>
      <c r="E68" s="35">
        <f t="shared" si="3"/>
        <v>0</v>
      </c>
      <c r="F68" s="8"/>
    </row>
    <row r="69" spans="1:6" x14ac:dyDescent="0.25">
      <c r="A69" s="12">
        <f t="shared" si="1"/>
        <v>54</v>
      </c>
      <c r="B69" s="8" t="s">
        <v>83</v>
      </c>
      <c r="C69" s="28"/>
      <c r="D69" s="48" t="s">
        <v>70</v>
      </c>
      <c r="E69" s="35"/>
      <c r="F69" s="8"/>
    </row>
    <row r="70" spans="1:6" x14ac:dyDescent="0.25">
      <c r="A70" s="12">
        <f t="shared" si="1"/>
        <v>55</v>
      </c>
      <c r="B70" s="8" t="s">
        <v>64</v>
      </c>
      <c r="C70" s="28"/>
      <c r="D70" s="41">
        <v>875</v>
      </c>
      <c r="E70" s="35">
        <f t="shared" si="3"/>
        <v>0</v>
      </c>
      <c r="F70" s="8"/>
    </row>
    <row r="71" spans="1:6" x14ac:dyDescent="0.25">
      <c r="A71" s="12">
        <f t="shared" si="1"/>
        <v>56</v>
      </c>
      <c r="B71" s="8" t="s">
        <v>74</v>
      </c>
      <c r="C71" s="28"/>
      <c r="D71" s="41">
        <v>8210</v>
      </c>
      <c r="E71" s="35">
        <f t="shared" si="3"/>
        <v>0</v>
      </c>
      <c r="F71" s="8"/>
    </row>
    <row r="72" spans="1:6" x14ac:dyDescent="0.25">
      <c r="A72" s="12">
        <f t="shared" si="1"/>
        <v>57</v>
      </c>
      <c r="B72" s="8" t="s">
        <v>84</v>
      </c>
      <c r="C72" s="28"/>
      <c r="D72" s="11">
        <v>1670</v>
      </c>
      <c r="E72" s="35">
        <f t="shared" si="3"/>
        <v>0</v>
      </c>
      <c r="F72" s="8"/>
    </row>
    <row r="73" spans="1:6" x14ac:dyDescent="0.25">
      <c r="A73" s="12">
        <f t="shared" si="1"/>
        <v>58</v>
      </c>
      <c r="B73" s="8" t="s">
        <v>65</v>
      </c>
      <c r="C73" s="28"/>
      <c r="D73" s="11">
        <v>6260</v>
      </c>
      <c r="E73" s="35">
        <f t="shared" si="3"/>
        <v>0</v>
      </c>
      <c r="F73" s="8"/>
    </row>
    <row r="74" spans="1:6" x14ac:dyDescent="0.25">
      <c r="A74" s="12">
        <f t="shared" si="1"/>
        <v>59</v>
      </c>
      <c r="B74" s="8" t="s">
        <v>98</v>
      </c>
      <c r="C74" s="28"/>
      <c r="D74" s="11">
        <v>2730</v>
      </c>
      <c r="E74" s="35">
        <f t="shared" si="3"/>
        <v>0</v>
      </c>
      <c r="F74" s="8"/>
    </row>
    <row r="75" spans="1:6" ht="30" customHeight="1" x14ac:dyDescent="0.25">
      <c r="A75" s="20"/>
      <c r="B75" s="21" t="s">
        <v>66</v>
      </c>
      <c r="C75" s="20"/>
      <c r="D75" s="20"/>
      <c r="E75" s="36">
        <f>+SUM(E14:E74)</f>
        <v>157970</v>
      </c>
      <c r="F75" s="8"/>
    </row>
    <row r="76" spans="1:6" ht="30" customHeight="1" x14ac:dyDescent="0.25">
      <c r="A76" s="20"/>
      <c r="B76" s="22" t="s">
        <v>4</v>
      </c>
      <c r="C76" s="20"/>
      <c r="D76" s="20"/>
      <c r="E76" s="37">
        <f>+'Options Page'!E41</f>
        <v>0</v>
      </c>
      <c r="F76" s="8"/>
    </row>
    <row r="77" spans="1:6" ht="30" customHeight="1" x14ac:dyDescent="0.25">
      <c r="A77" s="19"/>
      <c r="B77" s="23" t="s">
        <v>5</v>
      </c>
      <c r="C77" s="19"/>
      <c r="D77" s="19"/>
      <c r="E77" s="38">
        <f>+E75+E76</f>
        <v>157970</v>
      </c>
      <c r="F77" s="18"/>
    </row>
    <row r="78" spans="1:6" x14ac:dyDescent="0.25">
      <c r="A78" s="8"/>
      <c r="B78" s="8"/>
      <c r="C78" s="8"/>
      <c r="D78" s="8"/>
      <c r="E78" s="8"/>
      <c r="F78" s="8"/>
    </row>
    <row r="79" spans="1:6" x14ac:dyDescent="0.25">
      <c r="A79" s="1"/>
      <c r="B79" s="1"/>
      <c r="C79" s="1"/>
      <c r="D79" s="1"/>
      <c r="E79" s="1"/>
      <c r="F79" s="1"/>
    </row>
    <row r="80" spans="1:6" ht="41.25" customHeight="1" x14ac:dyDescent="0.25">
      <c r="A80" s="42" t="s">
        <v>9</v>
      </c>
      <c r="B80" s="29"/>
      <c r="C80" s="17" t="s">
        <v>8</v>
      </c>
      <c r="D80" s="51"/>
      <c r="E80" s="51"/>
      <c r="F80" s="1"/>
    </row>
    <row r="81" spans="1:6" ht="26.25" customHeight="1" x14ac:dyDescent="0.25">
      <c r="A81" s="50" t="s">
        <v>26</v>
      </c>
      <c r="B81" s="50"/>
      <c r="C81" s="50"/>
      <c r="D81" s="50"/>
      <c r="E81" s="50"/>
      <c r="F81" s="50"/>
    </row>
    <row r="82" spans="1:6" ht="18.75" customHeight="1" thickBot="1" x14ac:dyDescent="0.3">
      <c r="A82" s="43"/>
      <c r="B82" s="43"/>
      <c r="C82" s="43"/>
      <c r="D82" s="43"/>
      <c r="E82" s="43" t="s">
        <v>92</v>
      </c>
      <c r="F82" s="43"/>
    </row>
  </sheetData>
  <mergeCells count="5">
    <mergeCell ref="A81:F81"/>
    <mergeCell ref="D80:E80"/>
    <mergeCell ref="A4:B4"/>
    <mergeCell ref="A5:B5"/>
    <mergeCell ref="A15:F15"/>
  </mergeCells>
  <pageMargins left="0.7" right="0.7" top="0.75" bottom="0.75" header="0.3" footer="0.3"/>
  <pageSetup scale="90" fitToHeight="0" orientation="portrait" r:id="rId1"/>
  <headerFooter>
    <oddFooter>&amp;LPage &amp;P of &amp;N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B3544-B8AC-4E25-B3AD-AFD257D63A46}">
  <sheetPr>
    <pageSetUpPr fitToPage="1"/>
  </sheetPr>
  <dimension ref="A1:F43"/>
  <sheetViews>
    <sheetView workbookViewId="0">
      <selection activeCell="B12" sqref="B12"/>
    </sheetView>
  </sheetViews>
  <sheetFormatPr defaultRowHeight="15" x14ac:dyDescent="0.25"/>
  <cols>
    <col min="1" max="1" width="18.7109375" customWidth="1"/>
    <col min="2" max="2" width="38.5703125" customWidth="1"/>
    <col min="4" max="4" width="13" customWidth="1"/>
    <col min="5" max="5" width="13.5703125" customWidth="1"/>
    <col min="6" max="6" width="1.85546875" customWidth="1"/>
  </cols>
  <sheetData>
    <row r="1" spans="1:6" ht="21" x14ac:dyDescent="0.35">
      <c r="A1" s="1"/>
      <c r="B1" s="1"/>
      <c r="C1" s="3" t="s">
        <v>88</v>
      </c>
      <c r="D1" s="1"/>
      <c r="E1" s="1"/>
      <c r="F1" s="1"/>
    </row>
    <row r="2" spans="1:6" ht="21" x14ac:dyDescent="0.35">
      <c r="A2" s="1"/>
      <c r="B2" s="1"/>
      <c r="C2" s="3" t="s">
        <v>17</v>
      </c>
      <c r="D2" s="2"/>
      <c r="E2" s="2"/>
      <c r="F2" s="1"/>
    </row>
    <row r="3" spans="1:6" ht="21" x14ac:dyDescent="0.25">
      <c r="A3" s="1"/>
      <c r="B3" s="1"/>
      <c r="C3" s="34" t="s">
        <v>18</v>
      </c>
      <c r="D3" s="2"/>
      <c r="E3" s="2"/>
      <c r="F3" s="1"/>
    </row>
    <row r="4" spans="1:6" ht="16.5" thickBot="1" x14ac:dyDescent="0.3">
      <c r="A4" s="4"/>
      <c r="B4" s="4"/>
      <c r="C4" s="33"/>
      <c r="D4" s="5"/>
      <c r="E4" s="5"/>
      <c r="F4" s="4"/>
    </row>
    <row r="5" spans="1:6" ht="9.75" customHeight="1" x14ac:dyDescent="0.25">
      <c r="A5" s="8"/>
      <c r="B5" s="8"/>
      <c r="C5" s="24"/>
      <c r="D5" s="24"/>
      <c r="E5" s="24"/>
      <c r="F5" s="8"/>
    </row>
    <row r="6" spans="1:6" x14ac:dyDescent="0.25">
      <c r="A6" s="9" t="s">
        <v>10</v>
      </c>
      <c r="B6" s="32">
        <f>+'Order Page'!$B$7</f>
        <v>0</v>
      </c>
      <c r="C6" s="8"/>
      <c r="D6" s="9" t="s">
        <v>8</v>
      </c>
      <c r="E6" s="31">
        <f>+'Order Page'!$E$7</f>
        <v>0</v>
      </c>
      <c r="F6" s="8"/>
    </row>
    <row r="7" spans="1:6" ht="9.75" customHeight="1" x14ac:dyDescent="0.25">
      <c r="A7" s="8"/>
      <c r="B7" s="8"/>
      <c r="C7" s="24"/>
      <c r="D7" s="24"/>
      <c r="E7" s="24"/>
      <c r="F7" s="8"/>
    </row>
    <row r="8" spans="1:6" x14ac:dyDescent="0.25">
      <c r="A8" s="7"/>
      <c r="B8" s="7" t="s">
        <v>3</v>
      </c>
      <c r="C8" s="7" t="s">
        <v>0</v>
      </c>
      <c r="D8" s="7" t="s">
        <v>1</v>
      </c>
      <c r="E8" s="7" t="s">
        <v>6</v>
      </c>
      <c r="F8" s="16"/>
    </row>
    <row r="9" spans="1:6" x14ac:dyDescent="0.25">
      <c r="A9" s="12"/>
      <c r="B9" s="8" t="s">
        <v>24</v>
      </c>
      <c r="C9" s="28"/>
      <c r="D9" s="35">
        <v>1675</v>
      </c>
      <c r="E9" s="35">
        <f t="shared" ref="E9:E11" si="0">+C9*D9</f>
        <v>0</v>
      </c>
      <c r="F9" s="8"/>
    </row>
    <row r="10" spans="1:6" x14ac:dyDescent="0.25">
      <c r="A10" s="8"/>
      <c r="B10" s="8" t="s">
        <v>19</v>
      </c>
      <c r="C10" s="28"/>
      <c r="D10" s="10" t="s">
        <v>23</v>
      </c>
      <c r="E10" s="10"/>
      <c r="F10" s="8"/>
    </row>
    <row r="11" spans="1:6" x14ac:dyDescent="0.25">
      <c r="A11" s="8"/>
      <c r="B11" s="8" t="s">
        <v>75</v>
      </c>
      <c r="C11" s="28"/>
      <c r="D11" s="35">
        <v>98</v>
      </c>
      <c r="E11" s="35">
        <f t="shared" si="0"/>
        <v>0</v>
      </c>
      <c r="F11" s="8"/>
    </row>
    <row r="12" spans="1:6" x14ac:dyDescent="0.25">
      <c r="A12" s="12"/>
      <c r="B12" s="8" t="s">
        <v>20</v>
      </c>
      <c r="C12" s="28"/>
      <c r="D12" s="35">
        <v>429</v>
      </c>
      <c r="E12" s="35">
        <f t="shared" ref="E12:E13" si="1">+C12*D12</f>
        <v>0</v>
      </c>
      <c r="F12" s="8"/>
    </row>
    <row r="13" spans="1:6" x14ac:dyDescent="0.25">
      <c r="A13" s="12"/>
      <c r="B13" s="8" t="s">
        <v>21</v>
      </c>
      <c r="C13" s="28"/>
      <c r="D13" s="35">
        <v>552</v>
      </c>
      <c r="E13" s="35">
        <f t="shared" si="1"/>
        <v>0</v>
      </c>
      <c r="F13" s="8"/>
    </row>
    <row r="14" spans="1:6" x14ac:dyDescent="0.25">
      <c r="A14" s="15"/>
      <c r="B14" s="15" t="s">
        <v>7</v>
      </c>
      <c r="C14" s="14"/>
      <c r="D14" s="13"/>
      <c r="E14" s="13"/>
      <c r="F14" s="13"/>
    </row>
    <row r="15" spans="1:6" x14ac:dyDescent="0.25">
      <c r="A15" s="7"/>
      <c r="B15" s="7" t="s">
        <v>3</v>
      </c>
      <c r="C15" s="7" t="s">
        <v>0</v>
      </c>
      <c r="D15" s="7" t="s">
        <v>1</v>
      </c>
      <c r="E15" s="7" t="s">
        <v>6</v>
      </c>
      <c r="F15" s="16"/>
    </row>
    <row r="16" spans="1:6" x14ac:dyDescent="0.25">
      <c r="A16" s="12"/>
      <c r="B16" s="30"/>
      <c r="C16" s="28"/>
      <c r="D16" s="39"/>
      <c r="E16" s="35">
        <f t="shared" ref="E16:E40" si="2">+C16*D16</f>
        <v>0</v>
      </c>
      <c r="F16" s="8"/>
    </row>
    <row r="17" spans="1:6" x14ac:dyDescent="0.25">
      <c r="A17" s="12"/>
      <c r="B17" s="30"/>
      <c r="C17" s="28"/>
      <c r="D17" s="39"/>
      <c r="E17" s="35">
        <f t="shared" si="2"/>
        <v>0</v>
      </c>
      <c r="F17" s="8"/>
    </row>
    <row r="18" spans="1:6" x14ac:dyDescent="0.25">
      <c r="A18" s="12"/>
      <c r="B18" s="30"/>
      <c r="C18" s="28"/>
      <c r="D18" s="39"/>
      <c r="E18" s="35">
        <f t="shared" si="2"/>
        <v>0</v>
      </c>
      <c r="F18" s="8"/>
    </row>
    <row r="19" spans="1:6" x14ac:dyDescent="0.25">
      <c r="A19" s="12"/>
      <c r="B19" s="30"/>
      <c r="C19" s="28"/>
      <c r="D19" s="39"/>
      <c r="E19" s="35">
        <f t="shared" si="2"/>
        <v>0</v>
      </c>
      <c r="F19" s="8"/>
    </row>
    <row r="20" spans="1:6" x14ac:dyDescent="0.25">
      <c r="A20" s="12"/>
      <c r="B20" s="30"/>
      <c r="C20" s="28"/>
      <c r="D20" s="39"/>
      <c r="E20" s="35">
        <f t="shared" si="2"/>
        <v>0</v>
      </c>
      <c r="F20" s="8"/>
    </row>
    <row r="21" spans="1:6" x14ac:dyDescent="0.25">
      <c r="A21" s="12"/>
      <c r="B21" s="30"/>
      <c r="C21" s="28"/>
      <c r="D21" s="39"/>
      <c r="E21" s="35">
        <f t="shared" si="2"/>
        <v>0</v>
      </c>
      <c r="F21" s="8"/>
    </row>
    <row r="22" spans="1:6" x14ac:dyDescent="0.25">
      <c r="A22" s="12"/>
      <c r="B22" s="30"/>
      <c r="C22" s="28"/>
      <c r="D22" s="39"/>
      <c r="E22" s="35">
        <f t="shared" si="2"/>
        <v>0</v>
      </c>
      <c r="F22" s="8"/>
    </row>
    <row r="23" spans="1:6" x14ac:dyDescent="0.25">
      <c r="A23" s="12"/>
      <c r="B23" s="30"/>
      <c r="C23" s="28"/>
      <c r="D23" s="39"/>
      <c r="E23" s="35">
        <f t="shared" si="2"/>
        <v>0</v>
      </c>
      <c r="F23" s="8"/>
    </row>
    <row r="24" spans="1:6" x14ac:dyDescent="0.25">
      <c r="A24" s="12"/>
      <c r="B24" s="30"/>
      <c r="C24" s="28"/>
      <c r="D24" s="39"/>
      <c r="E24" s="35">
        <f t="shared" si="2"/>
        <v>0</v>
      </c>
      <c r="F24" s="8"/>
    </row>
    <row r="25" spans="1:6" x14ac:dyDescent="0.25">
      <c r="A25" s="12"/>
      <c r="B25" s="30"/>
      <c r="C25" s="28"/>
      <c r="D25" s="39"/>
      <c r="E25" s="35">
        <f t="shared" ref="E25:E27" si="3">+C25*D25</f>
        <v>0</v>
      </c>
      <c r="F25" s="8"/>
    </row>
    <row r="26" spans="1:6" x14ac:dyDescent="0.25">
      <c r="A26" s="12"/>
      <c r="B26" s="30"/>
      <c r="C26" s="28"/>
      <c r="D26" s="39"/>
      <c r="E26" s="35">
        <f t="shared" si="3"/>
        <v>0</v>
      </c>
      <c r="F26" s="8"/>
    </row>
    <row r="27" spans="1:6" x14ac:dyDescent="0.25">
      <c r="A27" s="12"/>
      <c r="B27" s="30"/>
      <c r="C27" s="28"/>
      <c r="D27" s="39"/>
      <c r="E27" s="35">
        <f t="shared" si="3"/>
        <v>0</v>
      </c>
      <c r="F27" s="8"/>
    </row>
    <row r="28" spans="1:6" x14ac:dyDescent="0.25">
      <c r="A28" s="12"/>
      <c r="B28" s="30"/>
      <c r="C28" s="28"/>
      <c r="D28" s="39"/>
      <c r="E28" s="35">
        <f t="shared" si="2"/>
        <v>0</v>
      </c>
      <c r="F28" s="8"/>
    </row>
    <row r="29" spans="1:6" x14ac:dyDescent="0.25">
      <c r="A29" s="12"/>
      <c r="B29" s="30"/>
      <c r="C29" s="28"/>
      <c r="D29" s="39"/>
      <c r="E29" s="35">
        <f t="shared" si="2"/>
        <v>0</v>
      </c>
      <c r="F29" s="8"/>
    </row>
    <row r="30" spans="1:6" x14ac:dyDescent="0.25">
      <c r="A30" s="12"/>
      <c r="B30" s="30"/>
      <c r="C30" s="28"/>
      <c r="D30" s="39"/>
      <c r="E30" s="35">
        <f t="shared" si="2"/>
        <v>0</v>
      </c>
      <c r="F30" s="8"/>
    </row>
    <row r="31" spans="1:6" x14ac:dyDescent="0.25">
      <c r="A31" s="12"/>
      <c r="B31" s="30"/>
      <c r="C31" s="28"/>
      <c r="D31" s="39"/>
      <c r="E31" s="35">
        <f t="shared" si="2"/>
        <v>0</v>
      </c>
      <c r="F31" s="8"/>
    </row>
    <row r="32" spans="1:6" x14ac:dyDescent="0.25">
      <c r="A32" s="12"/>
      <c r="B32" s="30"/>
      <c r="C32" s="28"/>
      <c r="D32" s="40"/>
      <c r="E32" s="35">
        <f t="shared" si="2"/>
        <v>0</v>
      </c>
      <c r="F32" s="8"/>
    </row>
    <row r="33" spans="1:6" x14ac:dyDescent="0.25">
      <c r="A33" s="12"/>
      <c r="B33" s="30"/>
      <c r="C33" s="28"/>
      <c r="D33" s="40"/>
      <c r="E33" s="35">
        <f t="shared" si="2"/>
        <v>0</v>
      </c>
      <c r="F33" s="8"/>
    </row>
    <row r="34" spans="1:6" x14ac:dyDescent="0.25">
      <c r="A34" s="12"/>
      <c r="B34" s="30"/>
      <c r="C34" s="28"/>
      <c r="D34" s="39"/>
      <c r="E34" s="35">
        <f t="shared" si="2"/>
        <v>0</v>
      </c>
      <c r="F34" s="8"/>
    </row>
    <row r="35" spans="1:6" x14ac:dyDescent="0.25">
      <c r="A35" s="12"/>
      <c r="B35" s="30"/>
      <c r="C35" s="28"/>
      <c r="D35" s="39"/>
      <c r="E35" s="35">
        <f t="shared" si="2"/>
        <v>0</v>
      </c>
      <c r="F35" s="8"/>
    </row>
    <row r="36" spans="1:6" x14ac:dyDescent="0.25">
      <c r="A36" s="12"/>
      <c r="B36" s="30"/>
      <c r="C36" s="28"/>
      <c r="D36" s="39"/>
      <c r="E36" s="35">
        <f t="shared" si="2"/>
        <v>0</v>
      </c>
      <c r="F36" s="8"/>
    </row>
    <row r="37" spans="1:6" x14ac:dyDescent="0.25">
      <c r="A37" s="12"/>
      <c r="B37" s="30"/>
      <c r="C37" s="28"/>
      <c r="D37" s="39"/>
      <c r="E37" s="35">
        <f t="shared" si="2"/>
        <v>0</v>
      </c>
      <c r="F37" s="8"/>
    </row>
    <row r="38" spans="1:6" x14ac:dyDescent="0.25">
      <c r="A38" s="12"/>
      <c r="B38" s="30"/>
      <c r="C38" s="28"/>
      <c r="D38" s="39"/>
      <c r="E38" s="35">
        <f t="shared" si="2"/>
        <v>0</v>
      </c>
      <c r="F38" s="8"/>
    </row>
    <row r="39" spans="1:6" x14ac:dyDescent="0.25">
      <c r="A39" s="12"/>
      <c r="B39" s="30"/>
      <c r="C39" s="28"/>
      <c r="D39" s="39"/>
      <c r="E39" s="35">
        <f t="shared" si="2"/>
        <v>0</v>
      </c>
      <c r="F39" s="8"/>
    </row>
    <row r="40" spans="1:6" x14ac:dyDescent="0.25">
      <c r="A40" s="12"/>
      <c r="B40" s="30"/>
      <c r="C40" s="28"/>
      <c r="D40" s="39"/>
      <c r="E40" s="35">
        <f t="shared" si="2"/>
        <v>0</v>
      </c>
      <c r="F40" s="8"/>
    </row>
    <row r="41" spans="1:6" ht="30" customHeight="1" x14ac:dyDescent="0.25">
      <c r="A41" s="20"/>
      <c r="B41" s="21" t="s">
        <v>22</v>
      </c>
      <c r="C41" s="20"/>
      <c r="D41" s="20"/>
      <c r="E41" s="36">
        <f>+SUM(E9:E40)</f>
        <v>0</v>
      </c>
      <c r="F41" s="8"/>
    </row>
    <row r="42" spans="1:6" x14ac:dyDescent="0.25">
      <c r="A42" s="1"/>
      <c r="B42" s="1"/>
      <c r="C42" s="1"/>
      <c r="D42" s="1"/>
      <c r="E42" s="1"/>
      <c r="F42" s="1"/>
    </row>
    <row r="43" spans="1:6" ht="26.25" customHeight="1" thickBot="1" x14ac:dyDescent="0.3">
      <c r="A43" s="55" t="s">
        <v>26</v>
      </c>
      <c r="B43" s="55"/>
      <c r="C43" s="55"/>
      <c r="D43" s="55"/>
      <c r="E43" s="55"/>
      <c r="F43" s="55"/>
    </row>
  </sheetData>
  <mergeCells count="1">
    <mergeCell ref="A43:F43"/>
  </mergeCells>
  <pageMargins left="0.7" right="0.7" top="0.75" bottom="0.75" header="0.3" footer="0.3"/>
  <pageSetup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Order Page</vt:lpstr>
      <vt:lpstr>Options Page</vt:lpstr>
      <vt:lpstr>'Order Page'!Print_Titles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Pappas</dc:creator>
  <cp:lastModifiedBy>Simon Pappas</cp:lastModifiedBy>
  <cp:lastPrinted>2024-03-08T14:11:27Z</cp:lastPrinted>
  <dcterms:created xsi:type="dcterms:W3CDTF">2023-06-06T13:15:30Z</dcterms:created>
  <dcterms:modified xsi:type="dcterms:W3CDTF">2025-12-03T21:44:44Z</dcterms:modified>
</cp:coreProperties>
</file>